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4-Abril\"/>
    </mc:Choice>
  </mc:AlternateContent>
  <xr:revisionPtr revIDLastSave="0" documentId="13_ncr:1_{E0A98461-15C8-4D65-A465-A07F28A983B9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Fiscal Domestic 2026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2026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J96" i="19"/>
  <c r="J142" i="19"/>
  <c r="H96" i="19" l="1"/>
  <c r="D141" i="19"/>
  <c r="E85" i="19"/>
  <c r="C95" i="19"/>
  <c r="N95" i="19"/>
  <c r="K205" i="19"/>
  <c r="F142" i="19"/>
  <c r="F206" i="19"/>
  <c r="G206" i="19"/>
  <c r="D95" i="19"/>
  <c r="C85" i="19"/>
  <c r="O100" i="19"/>
  <c r="O96" i="19" s="1"/>
  <c r="O95" i="19" s="1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E206" i="19"/>
  <c r="O143" i="19"/>
  <c r="F95" i="19"/>
  <c r="C141" i="19"/>
  <c r="J95" i="19"/>
  <c r="K95" i="19"/>
  <c r="O146" i="19"/>
  <c r="J85" i="19"/>
  <c r="H95" i="19" l="1"/>
  <c r="O142" i="19"/>
  <c r="O141" i="19" s="1"/>
  <c r="C216" i="19"/>
  <c r="O209" i="19"/>
  <c r="F85" i="19"/>
  <c r="L85" i="19"/>
  <c r="D85" i="19"/>
  <c r="F141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86" i="19"/>
  <c r="O85" i="19" s="1"/>
  <c r="O206" i="19" l="1"/>
  <c r="O205" i="19" s="1"/>
  <c r="C215" i="19"/>
  <c r="D154" i="19"/>
  <c r="L205" i="19"/>
  <c r="I205" i="19"/>
  <c r="H205" i="19"/>
  <c r="D205" i="19"/>
  <c r="M205" i="19"/>
  <c r="C205" i="19"/>
  <c r="D153" i="19" l="1"/>
  <c r="D196" i="19"/>
  <c r="D216" i="19" l="1"/>
  <c r="D195" i="19"/>
  <c r="D215" i="19" l="1"/>
  <c r="E154" i="19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<sst xmlns="http://schemas.openxmlformats.org/spreadsheetml/2006/main" count="198" uniqueCount="70">
  <si>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</si>
  <si>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</si>
  <si>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</si>
  <si>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</si>
  <si>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</si>
  <si>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</si>
  <si>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</si>
  <si>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</si>
  <si>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</si>
  <si>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</si>
  <si>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</si>
  <si>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</si>
  <si>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</si>
  <si>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</si>
  <si>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</si>
  <si>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</si>
  <si>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</si>
  <si>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</si>
  <si>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</si>
  <si>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</si>
  <si>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</si>
  <si>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</si>
  <si>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</si>
  <si>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</si>
  <si>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</si>
  <si>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</si>
  <si>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</si>
  <si>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</si>
  <si>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</si>
  <si>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</si>
  <si>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</si>
  <si>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</si>
  <si>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</si>
  <si>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</si>
  <si>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</si>
  <si>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</si>
  <si>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</si>
  <si>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</si>
  <si>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</si>
  <si>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</si>
  <si>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</si>
  <si>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</si>
  <si>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</si>
  <si>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</si>
  <si>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</si>
  <si>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</si>
  <si>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</si>
  <si>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</si>
  <si>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</si>
  <si>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</si>
  <si>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</si>
  <si>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</si>
  <si>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</si>
  <si>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</si>
  <si>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</si>
  <si>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</si>
  <si>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</si>
  <si>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</si>
  <si>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</si>
  <si>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</si>
  <si>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</si>
  <si>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</si>
  <si>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</si>
  <si>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</si>
  <si>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</si>
  <si>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</si>
  <si>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</si>
  <si>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</si>
  <si>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</si>
  <si>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XXIII.- Payments of the Interest delays at the begining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</si>
</sst>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  <numFmt numFmtId="179" formatCode="&quot;Evolution of the Domestic Public Debt of the Non-Financial Public Sector for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73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16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167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174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0" fontId="2" fillId="33" borderId="18" applyNumberFormat="0" applyFont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167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167" fontId="44" fillId="0" borderId="0" xfId="36" applyFont="1" applyFill="1" applyBorder="1" applyAlignment="1"/>
    <xf numFmtId="0" fontId="46" fillId="0" borderId="0" xfId="64" applyFont="1"/>
    <xf numFmtId="168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8" fontId="44" fillId="0" borderId="0" xfId="64" applyNumberFormat="1" applyFont="1" applyAlignment="1">
      <alignment horizontal="left" indent="3"/>
    </xf>
    <xf numFmtId="168" fontId="45" fillId="0" borderId="0" xfId="64" applyNumberFormat="1" applyFont="1" applyAlignment="1">
      <alignment horizontal="left" indent="3"/>
    </xf>
    <xf numFmtId="168" fontId="44" fillId="0" borderId="0" xfId="64" applyNumberFormat="1" applyFont="1"/>
    <xf numFmtId="168" fontId="49" fillId="0" borderId="0" xfId="64" applyNumberFormat="1" applyFont="1"/>
    <xf numFmtId="168" fontId="44" fillId="0" borderId="7" xfId="64" applyNumberFormat="1" applyFont="1" applyBorder="1" applyAlignment="1">
      <alignment horizontal="left" indent="3"/>
    </xf>
    <xf numFmtId="167" fontId="44" fillId="0" borderId="0" xfId="36" applyFont="1" applyFill="1" applyBorder="1" applyAlignment="1" applyProtection="1"/>
    <xf numFmtId="0" fontId="50" fillId="0" borderId="0" xfId="64" applyFont="1"/>
    <xf numFmtId="167" fontId="45" fillId="0" borderId="0" xfId="35" applyFont="1" applyFill="1" applyBorder="1" applyAlignment="1"/>
    <xf numFmtId="167" fontId="45" fillId="0" borderId="0" xfId="35" applyFont="1" applyFill="1" applyBorder="1" applyAlignment="1" applyProtection="1"/>
    <xf numFmtId="167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167" fontId="9" fillId="0" borderId="1" xfId="36" applyFont="1" applyFill="1" applyBorder="1" applyAlignment="1"/>
    <xf numFmtId="168" fontId="9" fillId="0" borderId="0" xfId="64" applyNumberFormat="1" applyFont="1" applyAlignment="1">
      <alignment horizontal="left" indent="3"/>
    </xf>
    <xf numFmtId="168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167" fontId="8" fillId="0" borderId="0" xfId="36" applyFont="1" applyFill="1" applyBorder="1" applyAlignment="1" applyProtection="1"/>
    <xf numFmtId="168" fontId="8" fillId="0" borderId="0" xfId="64" applyNumberFormat="1" applyFont="1" applyAlignment="1">
      <alignment horizontal="center"/>
    </xf>
    <xf numFmtId="167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8" fontId="9" fillId="0" borderId="0" xfId="64" applyNumberFormat="1" applyFont="1"/>
    <xf numFmtId="167" fontId="8" fillId="0" borderId="0" xfId="36" applyFont="1" applyFill="1" applyBorder="1" applyProtection="1"/>
    <xf numFmtId="167" fontId="9" fillId="0" borderId="0" xfId="36" applyFont="1" applyFill="1"/>
    <xf numFmtId="167" fontId="27" fillId="0" borderId="0" xfId="36" applyFont="1" applyFill="1" applyBorder="1" applyAlignment="1" applyProtection="1">
      <alignment horizontal="center"/>
    </xf>
    <xf numFmtId="167" fontId="8" fillId="0" borderId="0" xfId="36" applyFont="1" applyFill="1" applyBorder="1" applyAlignment="1"/>
    <xf numFmtId="167" fontId="45" fillId="0" borderId="0" xfId="36" applyFont="1" applyFill="1" applyBorder="1" applyAlignment="1" applyProtection="1"/>
    <xf numFmtId="167" fontId="45" fillId="0" borderId="0" xfId="36" applyFont="1" applyFill="1" applyBorder="1" applyAlignment="1" applyProtection="1">
      <alignment horizontal="center"/>
    </xf>
    <xf numFmtId="167" fontId="45" fillId="0" borderId="5" xfId="35" applyFont="1" applyFill="1" applyBorder="1" applyAlignment="1"/>
    <xf numFmtId="167" fontId="45" fillId="0" borderId="5" xfId="35" applyFont="1" applyFill="1" applyBorder="1" applyAlignment="1" applyProtection="1"/>
    <xf numFmtId="167" fontId="45" fillId="0" borderId="2" xfId="35" applyFont="1" applyFill="1" applyBorder="1" applyAlignment="1" applyProtection="1"/>
    <xf numFmtId="168" fontId="50" fillId="0" borderId="0" xfId="64" applyNumberFormat="1" applyFont="1" applyAlignment="1">
      <alignment horizontal="left" indent="3"/>
    </xf>
    <xf numFmtId="167" fontId="6" fillId="0" borderId="1" xfId="36" applyFont="1" applyFill="1" applyBorder="1" applyAlignment="1"/>
    <xf numFmtId="167" fontId="5" fillId="0" borderId="1" xfId="97" applyFont="1" applyFill="1" applyBorder="1" applyAlignment="1"/>
    <xf numFmtId="167" fontId="51" fillId="0" borderId="1" xfId="97" applyFont="1" applyFill="1" applyBorder="1" applyAlignment="1"/>
    <xf numFmtId="167" fontId="9" fillId="0" borderId="1" xfId="97" applyFont="1" applyFill="1" applyBorder="1" applyAlignment="1"/>
    <xf numFmtId="167" fontId="9" fillId="0" borderId="5" xfId="97" applyFont="1" applyFill="1" applyBorder="1" applyAlignment="1"/>
    <xf numFmtId="167" fontId="45" fillId="0" borderId="1" xfId="97" applyFont="1" applyFill="1" applyBorder="1" applyAlignment="1" applyProtection="1"/>
    <xf numFmtId="167" fontId="51" fillId="0" borderId="5" xfId="97" applyFont="1" applyFill="1" applyBorder="1" applyAlignment="1"/>
    <xf numFmtId="167" fontId="45" fillId="0" borderId="1" xfId="97" applyFont="1" applyFill="1" applyBorder="1" applyAlignment="1"/>
    <xf numFmtId="167" fontId="4" fillId="0" borderId="1" xfId="97" applyFont="1" applyFill="1" applyBorder="1" applyAlignment="1"/>
    <xf numFmtId="167" fontId="52" fillId="0" borderId="1" xfId="97" applyFont="1" applyFill="1" applyBorder="1" applyAlignment="1"/>
    <xf numFmtId="167" fontId="9" fillId="0" borderId="0" xfId="97" applyFont="1" applyFill="1" applyBorder="1" applyAlignment="1"/>
    <xf numFmtId="167" fontId="3" fillId="0" borderId="0" xfId="97" applyFont="1" applyFill="1" applyBorder="1" applyAlignment="1"/>
    <xf numFmtId="167" fontId="3" fillId="0" borderId="1" xfId="97" applyFont="1" applyFill="1" applyBorder="1" applyAlignment="1"/>
    <xf numFmtId="167" fontId="3" fillId="0" borderId="5" xfId="97" applyFont="1" applyFill="1" applyBorder="1" applyAlignment="1"/>
    <xf numFmtId="167" fontId="46" fillId="0" borderId="1" xfId="97" applyFont="1" applyFill="1" applyBorder="1" applyAlignment="1"/>
    <xf numFmtId="167" fontId="45" fillId="0" borderId="0" xfId="97" applyFont="1" applyFill="1" applyBorder="1" applyAlignment="1" applyProtection="1"/>
    <xf numFmtId="167" fontId="45" fillId="0" borderId="0" xfId="97" applyFont="1" applyFill="1" applyBorder="1" applyAlignment="1" applyProtection="1">
      <alignment horizontal="center"/>
    </xf>
    <xf numFmtId="167" fontId="3" fillId="0" borderId="1" xfId="97" applyFont="1" applyFill="1" applyBorder="1" applyAlignment="1" applyProtection="1"/>
    <xf numFmtId="167" fontId="3" fillId="0" borderId="6" xfId="97" applyFont="1" applyFill="1" applyBorder="1" applyAlignment="1" applyProtection="1"/>
    <xf numFmtId="167" fontId="3" fillId="0" borderId="0" xfId="97" applyFont="1" applyFill="1" applyBorder="1" applyAlignment="1" applyProtection="1"/>
    <xf numFmtId="0" fontId="46" fillId="0" borderId="0" xfId="0" applyFont="1"/>
    <xf numFmtId="167" fontId="55" fillId="0" borderId="1" xfId="97" applyFont="1" applyFill="1" applyBorder="1" applyAlignment="1"/>
    <xf numFmtId="167" fontId="3" fillId="0" borderId="5" xfId="35" applyFont="1" applyFill="1" applyBorder="1" applyAlignment="1" applyProtection="1"/>
    <xf numFmtId="167" fontId="8" fillId="0" borderId="5" xfId="35" applyFont="1" applyFill="1" applyBorder="1" applyAlignment="1"/>
    <xf numFmtId="0" fontId="48" fillId="0" borderId="0" xfId="0" applyFont="1"/>
    <xf numFmtId="167" fontId="3" fillId="0" borderId="1" xfId="35" applyFont="1" applyFill="1" applyBorder="1" applyAlignment="1"/>
    <xf numFmtId="167" fontId="51" fillId="0" borderId="5" xfId="35" applyFont="1" applyFill="1" applyBorder="1" applyAlignment="1"/>
    <xf numFmtId="168" fontId="57" fillId="35" borderId="10" xfId="64" applyNumberFormat="1" applyFont="1" applyFill="1" applyBorder="1" applyAlignment="1">
      <alignment horizontal="center" vertical="center"/>
    </xf>
    <xf numFmtId="167" fontId="57" fillId="35" borderId="10" xfId="36" applyFont="1" applyFill="1" applyBorder="1" applyAlignment="1" applyProtection="1">
      <alignment horizontal="center" vertical="center"/>
    </xf>
    <xf numFmtId="167" fontId="57" fillId="35" borderId="10" xfId="97" applyFont="1" applyFill="1" applyBorder="1" applyAlignment="1" applyProtection="1">
      <alignment horizontal="center" vertical="center"/>
    </xf>
    <xf numFmtId="167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167" fontId="45" fillId="37" borderId="4" xfId="97" applyFont="1" applyFill="1" applyBorder="1" applyAlignment="1" applyProtection="1"/>
    <xf numFmtId="39" fontId="45" fillId="37" borderId="0" xfId="64" applyNumberFormat="1" applyFont="1" applyFill="1"/>
    <xf numFmtId="167" fontId="45" fillId="37" borderId="1" xfId="97" applyFont="1" applyFill="1" applyBorder="1" applyAlignment="1" applyProtection="1"/>
    <xf numFmtId="167" fontId="45" fillId="37" borderId="5" xfId="35" applyFont="1" applyFill="1" applyBorder="1" applyAlignment="1"/>
    <xf numFmtId="0" fontId="8" fillId="37" borderId="7" xfId="64" applyFont="1" applyFill="1" applyBorder="1"/>
    <xf numFmtId="167" fontId="45" fillId="37" borderId="6" xfId="97" applyFont="1" applyFill="1" applyBorder="1" applyAlignment="1"/>
    <xf numFmtId="167" fontId="45" fillId="37" borderId="2" xfId="97" applyFont="1" applyFill="1" applyBorder="1" applyAlignment="1"/>
    <xf numFmtId="39" fontId="8" fillId="37" borderId="7" xfId="64" applyNumberFormat="1" applyFont="1" applyFill="1" applyBorder="1"/>
    <xf numFmtId="167" fontId="8" fillId="37" borderId="6" xfId="97" applyFont="1" applyFill="1" applyBorder="1" applyAlignment="1" applyProtection="1"/>
    <xf numFmtId="167" fontId="8" fillId="37" borderId="2" xfId="97" applyFont="1" applyFill="1" applyBorder="1" applyAlignment="1" applyProtection="1"/>
    <xf numFmtId="167" fontId="8" fillId="37" borderId="2" xfId="35" applyFont="1" applyFill="1" applyBorder="1" applyAlignment="1" applyProtection="1"/>
    <xf numFmtId="168" fontId="8" fillId="37" borderId="8" xfId="64" applyNumberFormat="1" applyFont="1" applyFill="1" applyBorder="1"/>
    <xf numFmtId="167" fontId="8" fillId="37" borderId="9" xfId="97" applyFont="1" applyFill="1" applyBorder="1" applyAlignment="1" applyProtection="1"/>
    <xf numFmtId="167" fontId="8" fillId="37" borderId="11" xfId="97" applyFont="1" applyFill="1" applyBorder="1" applyAlignment="1" applyProtection="1"/>
    <xf numFmtId="168" fontId="8" fillId="37" borderId="7" xfId="64" applyNumberFormat="1" applyFont="1" applyFill="1" applyBorder="1"/>
    <xf numFmtId="167" fontId="8" fillId="37" borderId="11" xfId="35" applyFont="1" applyFill="1" applyBorder="1" applyAlignment="1" applyProtection="1"/>
    <xf numFmtId="167" fontId="52" fillId="37" borderId="5" xfId="35" applyFont="1" applyFill="1" applyBorder="1" applyAlignment="1"/>
    <xf numFmtId="167" fontId="46" fillId="37" borderId="5" xfId="35" applyFont="1" applyFill="1" applyBorder="1" applyAlignment="1"/>
    <xf numFmtId="167" fontId="53" fillId="37" borderId="5" xfId="35" applyFont="1" applyFill="1" applyBorder="1" applyAlignment="1"/>
    <xf numFmtId="167" fontId="8" fillId="37" borderId="5" xfId="35" applyFont="1" applyFill="1" applyBorder="1" applyAlignment="1"/>
    <xf numFmtId="167" fontId="3" fillId="37" borderId="5" xfId="35" applyFont="1" applyFill="1" applyBorder="1" applyAlignment="1"/>
    <xf numFmtId="167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8" fontId="9" fillId="0" borderId="0" xfId="36" applyNumberFormat="1" applyFont="1" applyFill="1" applyBorder="1" applyAlignment="1"/>
    <xf numFmtId="167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8" fontId="23" fillId="0" borderId="10" xfId="64" applyNumberFormat="1" applyFont="1" applyBorder="1" applyAlignment="1">
      <alignment horizontal="center" wrapText="1"/>
    </xf>
    <xf numFmtId="179" fontId="24" fillId="0" borderId="0" xfId="64" applyNumberFormat="1" applyFont="1" applyAlignment="1">
      <alignment horizontal="center" vertical="center" wrapText="1"/>
    </xf>
    <xf numFmtId="168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10</xdr:col>
      <xdr:colOff>20280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/>
  </sheetViews>
  <sheetFormatPr defaultRowHeight="15" outlineLevelRow="1"/>
  <cols>
    <col min="1" max="1" width="2.7109375" style="3" customWidth="1"/>
    <col min="2" max="2" width="69.42578125" style="3" bestFit="1" customWidth="1"/>
    <col min="3" max="3" width="12.42578125" style="5" customWidth="1"/>
    <col min="4" max="4" width="12.42578125" style="5" bestFit="1" customWidth="1"/>
    <col min="5" max="5" width="13.7109375" style="5" bestFit="1" customWidth="1"/>
    <col min="6" max="6" width="12.42578125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6" bestFit="1" customWidth="1"/>
    <col min="11" max="11" width="8.140625" style="5" bestFit="1" customWidth="1"/>
    <col min="12" max="13" width="7.1406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46113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100000</v>
      </c>
      <c r="F14" s="77">
        <f t="shared" si="0"/>
        <v>0</v>
      </c>
      <c r="G14" s="77">
        <f t="shared" si="0"/>
        <v>0</v>
      </c>
      <c r="H14" s="77">
        <f t="shared" si="0"/>
        <v>0</v>
      </c>
      <c r="I14" s="77">
        <f t="shared" si="0"/>
        <v>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100000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100000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100000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100000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100000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100000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100000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9313.1</v>
      </c>
      <c r="D31" s="85">
        <f>+D32+D34</f>
        <v>268.07829382564802</v>
      </c>
      <c r="E31" s="85">
        <f t="shared" ref="E31:N31" si="6">+E32+E34</f>
        <v>7578.0666666699999</v>
      </c>
      <c r="F31" s="85">
        <f t="shared" si="6"/>
        <v>75</v>
      </c>
      <c r="G31" s="85">
        <f t="shared" si="6"/>
        <v>0</v>
      </c>
      <c r="H31" s="85">
        <f t="shared" si="6"/>
        <v>0</v>
      </c>
      <c r="I31" s="85">
        <f t="shared" si="6"/>
        <v>0</v>
      </c>
      <c r="J31" s="85">
        <f>+J32+J34</f>
        <v>0</v>
      </c>
      <c r="K31" s="85">
        <f>+K32+K34</f>
        <v>0</v>
      </c>
      <c r="L31" s="85">
        <f t="shared" si="6"/>
        <v>0</v>
      </c>
      <c r="M31" s="85">
        <f t="shared" si="6"/>
        <v>0</v>
      </c>
      <c r="N31" s="85">
        <f t="shared" si="6"/>
        <v>0</v>
      </c>
      <c r="O31" s="86">
        <f>+O32+O34</f>
        <v>17234.244960495649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9238.1</v>
      </c>
      <c r="D32" s="48">
        <v>0</v>
      </c>
      <c r="E32" s="48">
        <v>7236.4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80">
        <f>SUM(C32:N32)</f>
        <v>16474.5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9238.1</v>
      </c>
      <c r="D33" s="47">
        <v>0</v>
      </c>
      <c r="E33" s="47">
        <v>7236.4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95">
        <f>SUM(C33:N33)</f>
        <v>16474.5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75</v>
      </c>
      <c r="D34" s="57">
        <v>268.07829382564802</v>
      </c>
      <c r="E34" s="57">
        <v>341.66666666999998</v>
      </c>
      <c r="F34" s="57">
        <v>75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80">
        <f>SUM(C34:N34)</f>
        <v>759.744960495648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9313.1</v>
      </c>
      <c r="D36" s="85">
        <f>+D37+D39</f>
        <v>268.07829382564802</v>
      </c>
      <c r="E36" s="85">
        <f t="shared" ref="E36:N36" si="7">+E37+E39</f>
        <v>7578.0666666699999</v>
      </c>
      <c r="F36" s="85">
        <f t="shared" si="7"/>
        <v>75</v>
      </c>
      <c r="G36" s="85">
        <f t="shared" si="7"/>
        <v>0</v>
      </c>
      <c r="H36" s="85">
        <f t="shared" si="7"/>
        <v>0</v>
      </c>
      <c r="I36" s="85">
        <f t="shared" si="7"/>
        <v>0</v>
      </c>
      <c r="J36" s="85">
        <f t="shared" si="7"/>
        <v>0</v>
      </c>
      <c r="K36" s="85">
        <f t="shared" si="7"/>
        <v>0</v>
      </c>
      <c r="L36" s="85">
        <f t="shared" si="7"/>
        <v>0</v>
      </c>
      <c r="M36" s="85">
        <f t="shared" si="7"/>
        <v>0</v>
      </c>
      <c r="N36" s="85">
        <f t="shared" si="7"/>
        <v>0</v>
      </c>
      <c r="O36" s="86">
        <f>+O37+O39</f>
        <v>17234.244960495649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9238.1</v>
      </c>
      <c r="D37" s="57">
        <v>0</v>
      </c>
      <c r="E37" s="57">
        <v>7236.4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80">
        <f>SUM(C37:N37)</f>
        <v>16474.5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9238.1</v>
      </c>
      <c r="D38" s="47">
        <v>0</v>
      </c>
      <c r="E38" s="47">
        <v>7236.4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16474.5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75</v>
      </c>
      <c r="D39" s="57">
        <v>268.07829382564802</v>
      </c>
      <c r="E39" s="57">
        <v>341.66666666999998</v>
      </c>
      <c r="F39" s="57">
        <v>75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80">
        <f>SUM(C39:N39)</f>
        <v>759.744960495648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96">
        <f>SUM(C42:N42)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65</v>
      </c>
      <c r="C45" s="85">
        <f>+C46+C47</f>
        <v>0</v>
      </c>
      <c r="D45" s="85">
        <f t="shared" ref="D45:O45" si="9">+D46+D47</f>
        <v>0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0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0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64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66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0</v>
      </c>
      <c r="D85" s="85">
        <f t="shared" si="19"/>
        <v>0</v>
      </c>
      <c r="E85" s="85">
        <f t="shared" si="19"/>
        <v>0</v>
      </c>
      <c r="F85" s="85">
        <f t="shared" si="19"/>
        <v>0</v>
      </c>
      <c r="G85" s="85">
        <f t="shared" si="19"/>
        <v>0</v>
      </c>
      <c r="H85" s="85">
        <f t="shared" si="19"/>
        <v>0</v>
      </c>
      <c r="I85" s="85">
        <f t="shared" si="19"/>
        <v>0</v>
      </c>
      <c r="J85" s="85">
        <f t="shared" si="19"/>
        <v>0</v>
      </c>
      <c r="K85" s="85">
        <f t="shared" si="19"/>
        <v>0</v>
      </c>
      <c r="L85" s="85">
        <f t="shared" si="19"/>
        <v>0</v>
      </c>
      <c r="M85" s="85">
        <f t="shared" si="19"/>
        <v>0</v>
      </c>
      <c r="N85" s="85">
        <f t="shared" si="19"/>
        <v>0</v>
      </c>
      <c r="O85" s="86">
        <f t="shared" si="19"/>
        <v>0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80">
        <f>SUM(C86:N86)</f>
        <v>0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10781.569332428751</v>
      </c>
      <c r="D95" s="89">
        <f>+D96+D102</f>
        <v>14886.232683233166</v>
      </c>
      <c r="E95" s="89">
        <f t="shared" ref="E95:N95" si="21">+E96+E102</f>
        <v>7551.6464972525691</v>
      </c>
      <c r="F95" s="89">
        <f t="shared" si="21"/>
        <v>767.84689322999998</v>
      </c>
      <c r="G95" s="89">
        <f t="shared" si="21"/>
        <v>0</v>
      </c>
      <c r="H95" s="89">
        <f t="shared" si="21"/>
        <v>0</v>
      </c>
      <c r="I95" s="89">
        <f t="shared" si="21"/>
        <v>0</v>
      </c>
      <c r="J95" s="89">
        <f t="shared" si="21"/>
        <v>0</v>
      </c>
      <c r="K95" s="89">
        <f t="shared" si="21"/>
        <v>0</v>
      </c>
      <c r="L95" s="89">
        <f t="shared" si="21"/>
        <v>0</v>
      </c>
      <c r="M95" s="89">
        <f t="shared" si="21"/>
        <v>0</v>
      </c>
      <c r="N95" s="89">
        <f t="shared" si="21"/>
        <v>0</v>
      </c>
      <c r="O95" s="90">
        <f>+O96+O102</f>
        <v>33987.295406144491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10763.916554648751</v>
      </c>
      <c r="D96" s="85">
        <f t="shared" ref="D96:O96" si="22">+D97+D99+D100</f>
        <v>14828.816883905001</v>
      </c>
      <c r="E96" s="85">
        <f t="shared" si="22"/>
        <v>7536.8687194825688</v>
      </c>
      <c r="F96" s="85">
        <f t="shared" si="22"/>
        <v>754.42791174000001</v>
      </c>
      <c r="G96" s="85">
        <f t="shared" si="22"/>
        <v>0</v>
      </c>
      <c r="H96" s="85">
        <f t="shared" si="22"/>
        <v>0</v>
      </c>
      <c r="I96" s="85">
        <f t="shared" si="22"/>
        <v>0</v>
      </c>
      <c r="J96" s="85">
        <f t="shared" si="22"/>
        <v>0</v>
      </c>
      <c r="K96" s="85">
        <f t="shared" si="22"/>
        <v>0</v>
      </c>
      <c r="L96" s="85">
        <f t="shared" si="22"/>
        <v>0</v>
      </c>
      <c r="M96" s="85">
        <f t="shared" si="22"/>
        <v>0</v>
      </c>
      <c r="N96" s="85">
        <f t="shared" si="22"/>
        <v>0</v>
      </c>
      <c r="O96" s="85">
        <f t="shared" si="22"/>
        <v>33884.030069776323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10753.92054436</v>
      </c>
      <c r="D97" s="57">
        <v>14821.406180810001</v>
      </c>
      <c r="E97" s="57">
        <v>7529.4857764502422</v>
      </c>
      <c r="F97" s="57">
        <v>754.0508863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80">
        <f>SUM(C97:N97)</f>
        <v>33858.863387920246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10753.92054436</v>
      </c>
      <c r="D98" s="51">
        <v>14821.406180810001</v>
      </c>
      <c r="E98" s="51">
        <v>7529.4857764502422</v>
      </c>
      <c r="F98" s="51">
        <v>754.0508863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95">
        <f>SUM(C98:N98)</f>
        <v>33858.863387920246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9.99601028875</v>
      </c>
      <c r="D100" s="57">
        <v>7.4107030950000015</v>
      </c>
      <c r="E100" s="57">
        <v>7.3829430323269998</v>
      </c>
      <c r="F100" s="57">
        <v>0.37702543999999999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80">
        <f>SUM(C100:N100)</f>
        <v>25.166681856077002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9.99601028875</v>
      </c>
      <c r="D101" s="47">
        <v>7.4107030950000015</v>
      </c>
      <c r="E101" s="47">
        <v>7.3829430323269998</v>
      </c>
      <c r="F101" s="47">
        <v>0.37702543999999999</v>
      </c>
      <c r="G101" s="47">
        <v>0</v>
      </c>
      <c r="H101" s="47">
        <v>0</v>
      </c>
      <c r="I101" s="47">
        <v>0</v>
      </c>
      <c r="J101" s="47">
        <v>0</v>
      </c>
      <c r="K101" s="58">
        <v>0</v>
      </c>
      <c r="L101" s="47">
        <v>0</v>
      </c>
      <c r="M101" s="47">
        <v>0</v>
      </c>
      <c r="N101" s="57">
        <v>0</v>
      </c>
      <c r="O101" s="95">
        <f>SUM(C101:N101)</f>
        <v>25.166681856077002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17.652777780000001</v>
      </c>
      <c r="D102" s="85">
        <f t="shared" ref="D102:N102" si="23">+D103+D104+D105</f>
        <v>57.415799328164006</v>
      </c>
      <c r="E102" s="85">
        <f t="shared" si="23"/>
        <v>14.77777777</v>
      </c>
      <c r="F102" s="85">
        <f t="shared" si="23"/>
        <v>13.41898149</v>
      </c>
      <c r="G102" s="85">
        <f t="shared" si="23"/>
        <v>0</v>
      </c>
      <c r="H102" s="85">
        <f t="shared" si="23"/>
        <v>0</v>
      </c>
      <c r="I102" s="85">
        <f t="shared" si="23"/>
        <v>0</v>
      </c>
      <c r="J102" s="85">
        <f t="shared" si="23"/>
        <v>0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7">
        <f>+O103+O104+O105</f>
        <v>103.26533636816401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17.652777780000001</v>
      </c>
      <c r="D103" s="57">
        <v>57.415799328164006</v>
      </c>
      <c r="E103" s="57">
        <v>14.77777777</v>
      </c>
      <c r="F103" s="57">
        <v>13.41898149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80">
        <f>SUM(C103:N103)</f>
        <v>103.26533636816401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10814.342110629999</v>
      </c>
      <c r="D107" s="89">
        <f t="shared" si="24"/>
        <v>12767.913779133163</v>
      </c>
      <c r="E107" s="89">
        <f t="shared" si="24"/>
        <v>7560.7079384199997</v>
      </c>
      <c r="F107" s="89">
        <f t="shared" si="24"/>
        <v>767.84689322999998</v>
      </c>
      <c r="G107" s="89">
        <f t="shared" si="24"/>
        <v>0</v>
      </c>
      <c r="H107" s="89">
        <f t="shared" si="24"/>
        <v>0</v>
      </c>
      <c r="I107" s="89">
        <f t="shared" si="24"/>
        <v>0</v>
      </c>
      <c r="J107" s="89">
        <f t="shared" si="24"/>
        <v>0</v>
      </c>
      <c r="K107" s="89">
        <f t="shared" si="24"/>
        <v>0</v>
      </c>
      <c r="L107" s="89">
        <f t="shared" si="24"/>
        <v>0</v>
      </c>
      <c r="M107" s="89">
        <f t="shared" si="24"/>
        <v>0</v>
      </c>
      <c r="N107" s="89">
        <f t="shared" si="24"/>
        <v>0</v>
      </c>
      <c r="O107" s="92">
        <f>+O108+O115</f>
        <v>31910.81072141316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10796.689332849999</v>
      </c>
      <c r="D108" s="85">
        <f t="shared" ref="D108:N108" si="25">+D109+D112+D113</f>
        <v>12710.497979804999</v>
      </c>
      <c r="E108" s="85">
        <f t="shared" si="25"/>
        <v>7545.9301606499994</v>
      </c>
      <c r="F108" s="85">
        <f t="shared" si="25"/>
        <v>754.42791174000001</v>
      </c>
      <c r="G108" s="85">
        <f t="shared" si="25"/>
        <v>0</v>
      </c>
      <c r="H108" s="85">
        <f t="shared" si="25"/>
        <v>0</v>
      </c>
      <c r="I108" s="85">
        <f t="shared" si="25"/>
        <v>0</v>
      </c>
      <c r="J108" s="85">
        <f t="shared" si="25"/>
        <v>0</v>
      </c>
      <c r="K108" s="85">
        <f t="shared" si="25"/>
        <v>0</v>
      </c>
      <c r="L108" s="85">
        <f t="shared" si="25"/>
        <v>0</v>
      </c>
      <c r="M108" s="85">
        <f t="shared" si="25"/>
        <v>0</v>
      </c>
      <c r="N108" s="85">
        <f t="shared" si="25"/>
        <v>0</v>
      </c>
      <c r="O108" s="85">
        <f>+O109+O112+O113</f>
        <v>31807.545385044996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10786.67694437</v>
      </c>
      <c r="D109" s="57">
        <v>12704.145906839998</v>
      </c>
      <c r="E109" s="57">
        <v>7538.5426891499992</v>
      </c>
      <c r="F109" s="57">
        <v>754.0508863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80">
        <f t="shared" ref="O109:O114" si="26">SUM(C109:N109)</f>
        <v>31783.416426659995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10786.67694437</v>
      </c>
      <c r="D110" s="47">
        <v>12704.145906839998</v>
      </c>
      <c r="E110" s="47">
        <v>7538.5426891499992</v>
      </c>
      <c r="F110" s="47">
        <v>754.0508863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95">
        <f t="shared" si="26"/>
        <v>31783.416426659995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67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0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10.01238848</v>
      </c>
      <c r="D113" s="57">
        <v>6.3520729649999996</v>
      </c>
      <c r="E113" s="57">
        <v>7.3874714999999993</v>
      </c>
      <c r="F113" s="57">
        <v>0.37702543999999999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80">
        <f t="shared" si="26"/>
        <v>24.128958385000001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10.01238848</v>
      </c>
      <c r="D114" s="47">
        <v>6.3520729649999996</v>
      </c>
      <c r="E114" s="47">
        <v>7.3874714999999993</v>
      </c>
      <c r="F114" s="47">
        <v>0.37702543999999999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95">
        <f t="shared" si="26"/>
        <v>24.128958385000001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17.652777780000001</v>
      </c>
      <c r="D115" s="85">
        <f t="shared" si="27"/>
        <v>57.415799328164006</v>
      </c>
      <c r="E115" s="85">
        <f t="shared" si="27"/>
        <v>14.77777777</v>
      </c>
      <c r="F115" s="85">
        <f t="shared" si="27"/>
        <v>13.41898149</v>
      </c>
      <c r="G115" s="85">
        <f t="shared" si="27"/>
        <v>0</v>
      </c>
      <c r="H115" s="85">
        <f t="shared" si="27"/>
        <v>0</v>
      </c>
      <c r="I115" s="85">
        <f t="shared" si="27"/>
        <v>0</v>
      </c>
      <c r="J115" s="85">
        <f t="shared" si="27"/>
        <v>0</v>
      </c>
      <c r="K115" s="85">
        <f t="shared" si="27"/>
        <v>0</v>
      </c>
      <c r="L115" s="85">
        <f t="shared" si="27"/>
        <v>0</v>
      </c>
      <c r="M115" s="85">
        <f t="shared" si="27"/>
        <v>0</v>
      </c>
      <c r="N115" s="85">
        <f t="shared" si="27"/>
        <v>0</v>
      </c>
      <c r="O115" s="87">
        <f>+O116+O117+O118</f>
        <v>103.26533636816401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17.652777780000001</v>
      </c>
      <c r="D116" s="57">
        <v>57.415799328164006</v>
      </c>
      <c r="E116" s="57">
        <v>14.77777777</v>
      </c>
      <c r="F116" s="57">
        <v>13.41898149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80">
        <f>SUM(C116:N116)</f>
        <v>103.26533636816401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2118.3189041000001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2118.3189041000001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2118.3189041000001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2118.3189041000001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2117.2602739700001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2117.2602739700001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2117.2602739700001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2117.2602739700001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1.0586301300000001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1.0586301300000001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1.0586301300000001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1.0586301300000001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18232.258338830005</v>
      </c>
      <c r="F153" s="89">
        <f t="shared" si="40"/>
        <v>16113.939434730006</v>
      </c>
      <c r="G153" s="89">
        <f t="shared" si="40"/>
        <v>0</v>
      </c>
      <c r="H153" s="89">
        <f t="shared" si="40"/>
        <v>0</v>
      </c>
      <c r="I153" s="89">
        <f t="shared" si="40"/>
        <v>0</v>
      </c>
      <c r="J153" s="89">
        <f t="shared" si="40"/>
        <v>0</v>
      </c>
      <c r="K153" s="89">
        <f t="shared" si="40"/>
        <v>0</v>
      </c>
      <c r="L153" s="89">
        <f t="shared" si="40"/>
        <v>0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18232.258338830005</v>
      </c>
      <c r="F154" s="85">
        <f t="shared" si="41"/>
        <v>16113.939434730006</v>
      </c>
      <c r="G154" s="85">
        <f t="shared" si="41"/>
        <v>0</v>
      </c>
      <c r="H154" s="85">
        <f t="shared" si="41"/>
        <v>0</v>
      </c>
      <c r="I154" s="85">
        <f t="shared" si="41"/>
        <v>0</v>
      </c>
      <c r="J154" s="85">
        <f t="shared" si="41"/>
        <v>0</v>
      </c>
      <c r="K154" s="85">
        <f t="shared" si="41"/>
        <v>0</v>
      </c>
      <c r="L154" s="85">
        <f t="shared" si="41"/>
        <v>0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18231.199708700005</v>
      </c>
      <c r="F155" s="57">
        <v>16113.939434730006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1.0586301300000001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69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2118.3189041000001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2118.3189041000001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2118.3189041000001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2118.3189041000001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2117.2602739700001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2117.2602739700001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2117.2602739700001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2117.2602739700001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1.0586301300000001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1.0586301300000001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1.0586301300000001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1.0586301300000001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59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60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61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16113.939434730006</v>
      </c>
      <c r="F195" s="89">
        <f t="shared" si="52"/>
        <v>16113.939434730006</v>
      </c>
      <c r="G195" s="89">
        <f t="shared" si="52"/>
        <v>0</v>
      </c>
      <c r="H195" s="89">
        <f t="shared" si="52"/>
        <v>0</v>
      </c>
      <c r="I195" s="89">
        <f t="shared" si="52"/>
        <v>0</v>
      </c>
      <c r="J195" s="89">
        <f t="shared" si="52"/>
        <v>0</v>
      </c>
      <c r="K195" s="89">
        <f t="shared" si="52"/>
        <v>0</v>
      </c>
      <c r="L195" s="89">
        <f t="shared" si="52"/>
        <v>0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16113.939434730006</v>
      </c>
      <c r="F196" s="85">
        <f t="shared" si="53"/>
        <v>16113.939434730006</v>
      </c>
      <c r="G196" s="85">
        <f t="shared" si="53"/>
        <v>0</v>
      </c>
      <c r="H196" s="85">
        <f t="shared" si="53"/>
        <v>0</v>
      </c>
      <c r="I196" s="85">
        <f t="shared" si="53"/>
        <v>0</v>
      </c>
      <c r="J196" s="85">
        <f t="shared" si="53"/>
        <v>0</v>
      </c>
      <c r="K196" s="85">
        <f t="shared" si="53"/>
        <v>0</v>
      </c>
      <c r="L196" s="85">
        <f t="shared" si="53"/>
        <v>0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16113.939434730006</v>
      </c>
      <c r="F197" s="48">
        <v>16113.939434730006</v>
      </c>
      <c r="G197" s="48">
        <v>0</v>
      </c>
      <c r="H197" s="48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62</v>
      </c>
      <c r="C205" s="89">
        <f>+C206+C210</f>
        <v>-32.772778201249196</v>
      </c>
      <c r="D205" s="89">
        <f t="shared" ref="D205:O205" si="55">+D206+D210</f>
        <v>3.1850078130446491E-12</v>
      </c>
      <c r="E205" s="89">
        <f t="shared" si="55"/>
        <v>-9.0614411674300488</v>
      </c>
      <c r="F205" s="89">
        <f t="shared" si="55"/>
        <v>0</v>
      </c>
      <c r="G205" s="89">
        <f t="shared" si="55"/>
        <v>0</v>
      </c>
      <c r="H205" s="89">
        <f t="shared" si="55"/>
        <v>0</v>
      </c>
      <c r="I205" s="89">
        <f t="shared" si="55"/>
        <v>0</v>
      </c>
      <c r="J205" s="89">
        <f t="shared" si="55"/>
        <v>0</v>
      </c>
      <c r="K205" s="89">
        <f t="shared" si="55"/>
        <v>0</v>
      </c>
      <c r="L205" s="89">
        <f t="shared" si="55"/>
        <v>0</v>
      </c>
      <c r="M205" s="89">
        <f t="shared" si="55"/>
        <v>0</v>
      </c>
      <c r="N205" s="89">
        <f t="shared" si="55"/>
        <v>0</v>
      </c>
      <c r="O205" s="89">
        <f t="shared" si="55"/>
        <v>-41.83421936867606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-32.772778201249196</v>
      </c>
      <c r="D206" s="85">
        <f t="shared" si="56"/>
        <v>3.1850078130446491E-12</v>
      </c>
      <c r="E206" s="85">
        <f t="shared" si="56"/>
        <v>-9.0614411674300488</v>
      </c>
      <c r="F206" s="85">
        <f t="shared" si="56"/>
        <v>0</v>
      </c>
      <c r="G206" s="85">
        <f t="shared" si="56"/>
        <v>0</v>
      </c>
      <c r="H206" s="85">
        <f t="shared" si="56"/>
        <v>0</v>
      </c>
      <c r="I206" s="85">
        <f t="shared" si="56"/>
        <v>0</v>
      </c>
      <c r="J206" s="85">
        <f t="shared" si="56"/>
        <v>0</v>
      </c>
      <c r="K206" s="85">
        <f t="shared" si="56"/>
        <v>0</v>
      </c>
      <c r="L206" s="85">
        <f t="shared" si="56"/>
        <v>0</v>
      </c>
      <c r="M206" s="85">
        <f t="shared" si="56"/>
        <v>0</v>
      </c>
      <c r="N206" s="85">
        <f t="shared" si="56"/>
        <v>0</v>
      </c>
      <c r="O206" s="85">
        <f t="shared" si="56"/>
        <v>-41.83421936867606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-32.756400009999197</v>
      </c>
      <c r="D207" s="62">
        <v>3.1832314562052488E-12</v>
      </c>
      <c r="E207" s="62">
        <v>-9.0569126997570493</v>
      </c>
      <c r="F207" s="62">
        <v>0</v>
      </c>
      <c r="G207" s="62">
        <v>0</v>
      </c>
      <c r="H207" s="62">
        <v>0</v>
      </c>
      <c r="I207" s="62">
        <v>0</v>
      </c>
      <c r="J207" s="62">
        <v>0</v>
      </c>
      <c r="K207" s="62">
        <v>0</v>
      </c>
      <c r="L207" s="62">
        <v>0</v>
      </c>
      <c r="M207" s="62">
        <v>0</v>
      </c>
      <c r="N207" s="62">
        <v>0</v>
      </c>
      <c r="O207" s="80">
        <f>SUM(C207:N207)</f>
        <v>-41.813312709753063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-1.6378191250000285E-2</v>
      </c>
      <c r="D209" s="62">
        <v>1.7763568394002505E-15</v>
      </c>
      <c r="E209" s="62">
        <v>-4.5284676729995255E-3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80">
        <f t="shared" si="57"/>
        <v>-2.0906658922998034E-2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63</v>
      </c>
      <c r="C215" s="89">
        <f t="shared" ref="C215:N215" si="59">+C216+C220</f>
        <v>16113.939434730004</v>
      </c>
      <c r="D215" s="89">
        <f t="shared" si="59"/>
        <v>18232.258338830005</v>
      </c>
      <c r="E215" s="89">
        <f t="shared" si="59"/>
        <v>16113.939434730006</v>
      </c>
      <c r="F215" s="89">
        <f t="shared" si="59"/>
        <v>16113.939434730006</v>
      </c>
      <c r="G215" s="89">
        <f t="shared" si="59"/>
        <v>0</v>
      </c>
      <c r="H215" s="89">
        <f t="shared" si="59"/>
        <v>0</v>
      </c>
      <c r="I215" s="89">
        <f t="shared" si="59"/>
        <v>0</v>
      </c>
      <c r="J215" s="89">
        <f t="shared" si="59"/>
        <v>0</v>
      </c>
      <c r="K215" s="89">
        <f t="shared" si="59"/>
        <v>0</v>
      </c>
      <c r="L215" s="89">
        <f t="shared" si="59"/>
        <v>0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18232.258338830005</v>
      </c>
      <c r="E216" s="85">
        <f t="shared" si="60"/>
        <v>16113.939434730006</v>
      </c>
      <c r="F216" s="85">
        <f t="shared" si="60"/>
        <v>16113.939434730006</v>
      </c>
      <c r="G216" s="85">
        <f t="shared" si="60"/>
        <v>0</v>
      </c>
      <c r="H216" s="85">
        <f t="shared" si="60"/>
        <v>0</v>
      </c>
      <c r="I216" s="85">
        <f t="shared" si="60"/>
        <v>0</v>
      </c>
      <c r="J216" s="85">
        <f t="shared" si="60"/>
        <v>0</v>
      </c>
      <c r="K216" s="85">
        <f t="shared" si="60"/>
        <v>0</v>
      </c>
      <c r="L216" s="85">
        <f t="shared" si="60"/>
        <v>0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18231.199708700005</v>
      </c>
      <c r="E217" s="48">
        <v>16113.939434730006</v>
      </c>
      <c r="F217" s="48">
        <v>16113.939434730006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1.0586301300000001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68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2026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Memphys Pion Guerrero</cp:lastModifiedBy>
  <cp:lastPrinted>2008-03-18T21:20:27Z</cp:lastPrinted>
  <dcterms:created xsi:type="dcterms:W3CDTF">2006-08-18T14:40:26Z</dcterms:created>
  <dcterms:modified xsi:type="dcterms:W3CDTF">2026-05-18T19:46:51Z</dcterms:modified>
</cp:coreProperties>
</file>